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GUOI SU DUNG\Desktop\file web\"/>
    </mc:Choice>
  </mc:AlternateContent>
  <xr:revisionPtr revIDLastSave="0" documentId="13_ncr:1_{018C0119-3FA2-491B-A40F-44B360415E62}" xr6:coauthVersionLast="47" xr6:coauthVersionMax="47" xr10:uidLastSave="{00000000-0000-0000-0000-000000000000}"/>
  <bookViews>
    <workbookView xWindow="-120" yWindow="-120" windowWidth="29040" windowHeight="15720"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2" l="1"/>
  <c r="D46" i="2"/>
  <c r="A46" i="2"/>
  <c r="A31" i="2"/>
  <c r="A32" i="2"/>
  <c r="A33" i="2"/>
  <c r="A34" i="2"/>
  <c r="A35" i="2"/>
  <c r="A36" i="2"/>
  <c r="A37" i="2"/>
  <c r="A38" i="2"/>
  <c r="A39" i="2"/>
  <c r="A40" i="2"/>
  <c r="A41" i="2"/>
  <c r="A30" i="2"/>
  <c r="B29" i="2"/>
  <c r="C29" i="2"/>
  <c r="D29" i="2"/>
  <c r="E29" i="2"/>
  <c r="F29" i="2"/>
  <c r="A29" i="2"/>
  <c r="D51" i="2"/>
  <c r="C27" i="2"/>
  <c r="A27" i="2"/>
  <c r="D45" i="2"/>
  <c r="A28" i="2"/>
  <c r="C31" i="2"/>
  <c r="C32" i="2"/>
  <c r="C33" i="2"/>
  <c r="C34" i="2"/>
  <c r="C35" i="2"/>
  <c r="C36" i="2"/>
  <c r="C37" i="2"/>
  <c r="C38" i="2"/>
  <c r="C39" i="2"/>
  <c r="C40" i="2"/>
  <c r="C41" i="2"/>
  <c r="C30" i="2"/>
  <c r="D5" i="2"/>
  <c r="D31" i="2" s="1"/>
  <c r="D6" i="2"/>
  <c r="D32" i="2" s="1"/>
  <c r="D7" i="2"/>
  <c r="D33" i="2" s="1"/>
  <c r="D8" i="2"/>
  <c r="D34" i="2" s="1"/>
  <c r="D9" i="2"/>
  <c r="D35" i="2" s="1"/>
  <c r="D10" i="2"/>
  <c r="D36" i="2" s="1"/>
  <c r="D11" i="2"/>
  <c r="E11" i="2" s="1"/>
  <c r="E37" i="2" s="1"/>
  <c r="D12" i="2"/>
  <c r="D38" i="2" s="1"/>
  <c r="D13" i="2"/>
  <c r="D39" i="2" s="1"/>
  <c r="D14" i="2"/>
  <c r="D40" i="2" s="1"/>
  <c r="D15" i="2"/>
  <c r="D41" i="2" s="1"/>
  <c r="D4" i="2"/>
  <c r="E4" i="2" s="1"/>
  <c r="E30" i="2" s="1"/>
  <c r="B31" i="2"/>
  <c r="B32" i="2"/>
  <c r="B33" i="2"/>
  <c r="B34" i="2"/>
  <c r="B35" i="2"/>
  <c r="B36" i="2"/>
  <c r="B37" i="2"/>
  <c r="B38" i="2"/>
  <c r="B39" i="2"/>
  <c r="B40" i="2"/>
  <c r="B41" i="2"/>
  <c r="B30" i="2"/>
  <c r="D30" i="2" l="1"/>
  <c r="D37" i="2"/>
  <c r="E8" i="2"/>
  <c r="E34" i="2" s="1"/>
  <c r="E14" i="2"/>
  <c r="E7" i="2"/>
  <c r="E13" i="2"/>
  <c r="E39" i="2" s="1"/>
  <c r="E6" i="2"/>
  <c r="E32" i="2" s="1"/>
  <c r="E12" i="2"/>
  <c r="E38" i="2" s="1"/>
  <c r="E5" i="2"/>
  <c r="E10" i="2"/>
  <c r="E36" i="2" s="1"/>
  <c r="E9" i="2"/>
  <c r="E35" i="2" s="1"/>
  <c r="E15" i="2"/>
  <c r="E41" i="2" s="1"/>
  <c r="F11" i="2"/>
  <c r="F37" i="2" s="1"/>
  <c r="F6" i="2"/>
  <c r="F32" i="2" s="1"/>
  <c r="F4" i="2"/>
  <c r="F30" i="2" s="1"/>
  <c r="D16" i="2"/>
  <c r="D42" i="2" s="1"/>
  <c r="F13" i="2" l="1"/>
  <c r="F39" i="2" s="1"/>
  <c r="F14" i="2"/>
  <c r="F40" i="2" s="1"/>
  <c r="E40" i="2"/>
  <c r="F12" i="2"/>
  <c r="F38" i="2" s="1"/>
  <c r="F8" i="2"/>
  <c r="F34" i="2" s="1"/>
  <c r="F7" i="2"/>
  <c r="F33" i="2" s="1"/>
  <c r="E33" i="2"/>
  <c r="F5" i="2"/>
  <c r="F31" i="2" s="1"/>
  <c r="E31" i="2"/>
  <c r="F10" i="2"/>
  <c r="F36" i="2" s="1"/>
  <c r="F15" i="2"/>
  <c r="F41" i="2" s="1"/>
  <c r="E16" i="2"/>
  <c r="E42" i="2" s="1"/>
  <c r="F9" i="2"/>
  <c r="F35" i="2" s="1"/>
  <c r="F16" i="2" l="1"/>
  <c r="F42" i="2" s="1"/>
</calcChain>
</file>

<file path=xl/sharedStrings.xml><?xml version="1.0" encoding="utf-8"?>
<sst xmlns="http://schemas.openxmlformats.org/spreadsheetml/2006/main" count="15" uniqueCount="14">
  <si>
    <t>STT</t>
  </si>
  <si>
    <t>SỐ LƯỢNG</t>
  </si>
  <si>
    <t>THÀNH TIỀN</t>
  </si>
  <si>
    <t>TỔNG CỘNG</t>
  </si>
  <si>
    <t>ĐẠI LÝ</t>
  </si>
  <si>
    <t>BẢNG KÊ VÉ TRÚNG</t>
  </si>
  <si>
    <t>GIẢI TRÚNG</t>
  </si>
  <si>
    <t>THUẾ TNCN</t>
  </si>
  <si>
    <t>TIỀN SAU THUẾ</t>
  </si>
  <si>
    <t>- Tôi cam kết và chịu trách nhiệm với Công ty về việc đã chi trả thưởng cho khách hàng trúng thưởng theo ủy quyền đối với số lượng vé trúng nêu trên.</t>
  </si>
  <si>
    <t>XÁC NHẬN TT-KQ</t>
  </si>
  <si>
    <t>CÔNG TY TNHH MTV XỔ SỐ 
KIẾN THIẾT AN GIANG</t>
  </si>
  <si>
    <t>Ngày     tháng     năm 2025</t>
  </si>
  <si>
    <t xml:space="preserve">Họ tên Đại lý: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</si>
</sst>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quot;An Giang, ngày &quot;\ dd\ &quot;tháng &quot;\ mm\ &quot;năm &quot;\ yyyy"/>
    <numFmt numFmtId="167" formatCode="0;\-0;;@"/>
  </numFmts>
  <fonts count="12">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i/>
      <sz val="11"/>
      <color theme="1"/>
      <name val="Tim"/>
      <charset val="163"/>
    </font>
    <font>
      <sz val="12"/>
      <color theme="1"/>
      <name val="Times New Roman"/>
      <family val="1"/>
    </font>
    <font>
      <b/>
      <sz val="12"/>
      <color theme="1"/>
      <name val="Rockwell Condensed"/>
      <family val="1"/>
    </font>
    <font>
      <b/>
      <sz val="12"/>
      <color theme="1"/>
      <name val="Times New Roman"/>
      <family val="1"/>
    </font>
    <font>
      <b/>
      <sz val="14"/>
      <color theme="1"/>
      <name val="Rockwell Condensed"/>
      <family val="1"/>
    </font>
    <font>
      <sz val="13"/>
      <color theme="1"/>
      <name val="Times New Roman"/>
      <family val="1"/>
    </font>
    <font>
      <b/>
      <sz val="11"/>
      <color theme="1"/>
      <name val="Calibri Light"/>
      <family val="1"/>
      <scheme val="major"/>
    </font>
    <font>
      <b/>
      <sz val="8"/>
      <color theme="1"/>
      <name val="Rockwell Condensed"/>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0" borderId="0" xfId="0" applyFont="1"/>
    <xf numFmtId="165" fontId="0" fillId="0" borderId="0" xfId="0" applyNumberFormat="1"/>
    <xf numFmtId="166" fontId="0" fillId="0" borderId="0" xfId="0" applyNumberFormat="1"/>
    <xf numFmtId="0" fontId="7" fillId="0" borderId="1" xfId="0" applyFont="1" applyBorder="1" applyAlignment="1">
      <alignment horizontal="center" vertical="center"/>
    </xf>
    <xf numFmtId="164" fontId="5" fillId="0" borderId="1" xfId="0" applyNumberFormat="1" applyFont="1" applyBorder="1" applyAlignment="1">
      <alignment horizontal="center"/>
    </xf>
    <xf numFmtId="0" fontId="5" fillId="0" borderId="1" xfId="0" applyFont="1" applyBorder="1" applyAlignment="1">
      <alignment vertical="center"/>
    </xf>
    <xf numFmtId="0" fontId="6" fillId="0" borderId="0" xfId="0" applyFont="1"/>
    <xf numFmtId="49" fontId="5" fillId="0" borderId="0" xfId="0" applyNumberFormat="1" applyFont="1" applyAlignment="1">
      <alignment vertical="top"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top"/>
    </xf>
    <xf numFmtId="165" fontId="7" fillId="0" borderId="1" xfId="0" applyNumberFormat="1" applyFont="1" applyBorder="1" applyAlignment="1">
      <alignment horizontal="center" vertical="center"/>
    </xf>
    <xf numFmtId="165" fontId="5" fillId="0" borderId="1" xfId="1" applyNumberFormat="1" applyFont="1" applyBorder="1" applyProtection="1">
      <protection locked="0"/>
    </xf>
    <xf numFmtId="165" fontId="5" fillId="0" borderId="1" xfId="1" applyNumberFormat="1" applyFont="1" applyBorder="1"/>
    <xf numFmtId="165" fontId="7" fillId="0" borderId="1" xfId="1" applyNumberFormat="1" applyFont="1" applyBorder="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7" fontId="10" fillId="0" borderId="0" xfId="0" applyNumberFormat="1" applyFont="1" applyAlignment="1">
      <alignment horizontal="center"/>
    </xf>
    <xf numFmtId="0" fontId="9" fillId="0" borderId="0" xfId="0" applyFont="1" applyAlignment="1" applyProtection="1">
      <alignment horizontal="left" vertical="center"/>
      <protection locked="0"/>
    </xf>
    <xf numFmtId="49" fontId="9" fillId="0" borderId="2" xfId="0" applyNumberFormat="1" applyFont="1" applyBorder="1" applyAlignment="1">
      <alignment horizontal="left" vertical="top" wrapText="1"/>
    </xf>
    <xf numFmtId="49" fontId="9" fillId="0" borderId="0" xfId="0" applyNumberFormat="1" applyFont="1" applyAlignment="1">
      <alignment horizontal="left" vertical="top" wrapText="1"/>
    </xf>
    <xf numFmtId="166" fontId="7" fillId="0" borderId="0" xfId="0" applyNumberFormat="1" applyFont="1" applyAlignment="1" applyProtection="1">
      <alignment horizontal="center"/>
      <protection locked="0"/>
    </xf>
    <xf numFmtId="0" fontId="3"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right"/>
    </xf>
    <xf numFmtId="0" fontId="3"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top" wrapText="1"/>
    </xf>
    <xf numFmtId="0" fontId="9" fillId="0" borderId="0" xfId="0" applyFont="1" applyAlignment="1">
      <alignment horizontal="left" vertical="top" wrapText="1"/>
    </xf>
    <xf numFmtId="166" fontId="7" fillId="0" borderId="0" xfId="0" applyNumberFormat="1" applyFont="1" applyAlignment="1">
      <alignment horizontal="center"/>
    </xf>
    <xf numFmtId="0" fontId="11" fillId="0" borderId="0" xfId="0" applyFont="1" applyAlignment="1">
      <alignment horizontal="center" vertical="center" wrapText="1"/>
    </xf>
    <xf numFmtId="0" fontId="10" fillId="0" borderId="0" xfId="0" applyFont="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zoomScaleNormal="100" workbookViewId="0">
      <selection activeCell="A2" sqref="A2:F2"/>
    </sheetView>
  </sheetViews>
  <sheetFormatPr defaultRowHeight="15"/>
  <cols>
    <col min="1" max="1" width="5.42578125" customWidth="1"/>
    <col min="2" max="2" width="18.5703125" customWidth="1"/>
    <col min="3" max="3" width="12.140625" customWidth="1"/>
    <col min="4" max="4" width="17.85546875" customWidth="1"/>
    <col min="5" max="5" width="16.42578125" customWidth="1"/>
    <col min="6" max="6" width="18.28515625" customWidth="1"/>
    <col min="7" max="7" width="12.5703125" bestFit="1" customWidth="1"/>
  </cols>
  <sheetData>
    <row r="1" spans="1:8" ht="28.5" customHeight="1">
      <c r="A1" s="34" t="s">
        <v>11</v>
      </c>
      <c r="B1" s="34"/>
      <c r="C1" s="29" t="s">
        <v>5</v>
      </c>
      <c r="D1" s="29"/>
      <c r="E1" s="29"/>
      <c r="F1" s="29"/>
      <c r="G1" s="7"/>
      <c r="H1" s="7"/>
    </row>
    <row r="2" spans="1:8" ht="23.25" customHeight="1">
      <c r="A2" s="20" t="s">
        <v>13</v>
      </c>
      <c r="B2" s="20"/>
      <c r="C2" s="20"/>
      <c r="D2" s="20"/>
      <c r="E2" s="20"/>
      <c r="F2" s="20"/>
    </row>
    <row r="3" spans="1:8" ht="20.25" customHeight="1">
      <c r="A3" s="17" t="s">
        <v>0</v>
      </c>
      <c r="B3" s="17" t="s">
        <v>6</v>
      </c>
      <c r="C3" s="18" t="s">
        <v>1</v>
      </c>
      <c r="D3" s="17" t="s">
        <v>2</v>
      </c>
      <c r="E3" s="18" t="s">
        <v>7</v>
      </c>
      <c r="F3" s="18" t="s">
        <v>8</v>
      </c>
    </row>
    <row r="4" spans="1:8" ht="15.75">
      <c r="A4" s="5">
        <v>1</v>
      </c>
      <c r="B4" s="13">
        <v>100000</v>
      </c>
      <c r="C4" s="13"/>
      <c r="D4" s="14">
        <f>B4*C4</f>
        <v>0</v>
      </c>
      <c r="E4" s="14">
        <f>IF(IFERROR(D4/C4,0)&gt;10000000,(((B4-10000000)*10%)*C4),0)</f>
        <v>0</v>
      </c>
      <c r="F4" s="14">
        <f>D4-E4</f>
        <v>0</v>
      </c>
    </row>
    <row r="5" spans="1:8" ht="15.75">
      <c r="A5" s="5">
        <v>2</v>
      </c>
      <c r="B5" s="13">
        <v>200000</v>
      </c>
      <c r="C5" s="13"/>
      <c r="D5" s="14">
        <f t="shared" ref="D5:D15" si="0">B5*C5</f>
        <v>0</v>
      </c>
      <c r="E5" s="14">
        <f t="shared" ref="E5:E15" si="1">IF(IFERROR(D5/C5,0)&gt;10000000,(((B5-10000000)*10%)*C5),0)</f>
        <v>0</v>
      </c>
      <c r="F5" s="14">
        <f t="shared" ref="F5:F15" si="2">D5-E5</f>
        <v>0</v>
      </c>
    </row>
    <row r="6" spans="1:8" ht="15.75">
      <c r="A6" s="5">
        <v>3</v>
      </c>
      <c r="B6" s="13">
        <v>400000</v>
      </c>
      <c r="C6" s="13"/>
      <c r="D6" s="14">
        <f t="shared" si="0"/>
        <v>0</v>
      </c>
      <c r="E6" s="14">
        <f t="shared" si="1"/>
        <v>0</v>
      </c>
      <c r="F6" s="14">
        <f t="shared" si="2"/>
        <v>0</v>
      </c>
    </row>
    <row r="7" spans="1:8" ht="15.75">
      <c r="A7" s="5">
        <v>4</v>
      </c>
      <c r="B7" s="13">
        <v>1000000</v>
      </c>
      <c r="C7" s="13"/>
      <c r="D7" s="14">
        <f t="shared" si="0"/>
        <v>0</v>
      </c>
      <c r="E7" s="14">
        <f t="shared" si="1"/>
        <v>0</v>
      </c>
      <c r="F7" s="14">
        <f t="shared" si="2"/>
        <v>0</v>
      </c>
    </row>
    <row r="8" spans="1:8" ht="15.75">
      <c r="A8" s="5">
        <v>5</v>
      </c>
      <c r="B8" s="13">
        <v>3000000</v>
      </c>
      <c r="C8" s="13"/>
      <c r="D8" s="14">
        <f t="shared" si="0"/>
        <v>0</v>
      </c>
      <c r="E8" s="14">
        <f t="shared" si="1"/>
        <v>0</v>
      </c>
      <c r="F8" s="14">
        <f t="shared" si="2"/>
        <v>0</v>
      </c>
    </row>
    <row r="9" spans="1:8" ht="15.75">
      <c r="A9" s="5">
        <v>6</v>
      </c>
      <c r="B9" s="13">
        <v>6000000</v>
      </c>
      <c r="C9" s="13"/>
      <c r="D9" s="14">
        <f t="shared" si="0"/>
        <v>0</v>
      </c>
      <c r="E9" s="14">
        <f t="shared" si="1"/>
        <v>0</v>
      </c>
      <c r="F9" s="14">
        <f t="shared" si="2"/>
        <v>0</v>
      </c>
    </row>
    <row r="10" spans="1:8" ht="15.75">
      <c r="A10" s="5">
        <v>7</v>
      </c>
      <c r="B10" s="13">
        <v>10000000</v>
      </c>
      <c r="C10" s="13"/>
      <c r="D10" s="14">
        <f t="shared" si="0"/>
        <v>0</v>
      </c>
      <c r="E10" s="14">
        <f t="shared" si="1"/>
        <v>0</v>
      </c>
      <c r="F10" s="14">
        <f t="shared" si="2"/>
        <v>0</v>
      </c>
    </row>
    <row r="11" spans="1:8" ht="15.75">
      <c r="A11" s="5">
        <v>8</v>
      </c>
      <c r="B11" s="13">
        <v>15000000</v>
      </c>
      <c r="C11" s="13"/>
      <c r="D11" s="14">
        <f t="shared" si="0"/>
        <v>0</v>
      </c>
      <c r="E11" s="14">
        <f t="shared" si="1"/>
        <v>0</v>
      </c>
      <c r="F11" s="14">
        <f t="shared" si="2"/>
        <v>0</v>
      </c>
    </row>
    <row r="12" spans="1:8" ht="15.75">
      <c r="A12" s="5">
        <v>9</v>
      </c>
      <c r="B12" s="13">
        <v>30000000</v>
      </c>
      <c r="C12" s="13"/>
      <c r="D12" s="14">
        <f t="shared" si="0"/>
        <v>0</v>
      </c>
      <c r="E12" s="14">
        <f t="shared" si="1"/>
        <v>0</v>
      </c>
      <c r="F12" s="14">
        <f t="shared" si="2"/>
        <v>0</v>
      </c>
    </row>
    <row r="13" spans="1:8" ht="15.75">
      <c r="A13" s="5">
        <v>10</v>
      </c>
      <c r="B13" s="13">
        <v>50000000</v>
      </c>
      <c r="C13" s="13"/>
      <c r="D13" s="14">
        <f t="shared" si="0"/>
        <v>0</v>
      </c>
      <c r="E13" s="14">
        <f t="shared" si="1"/>
        <v>0</v>
      </c>
      <c r="F13" s="14">
        <f t="shared" si="2"/>
        <v>0</v>
      </c>
    </row>
    <row r="14" spans="1:8" ht="15.75">
      <c r="A14" s="5">
        <v>11</v>
      </c>
      <c r="B14" s="13">
        <v>2000000000</v>
      </c>
      <c r="C14" s="13"/>
      <c r="D14" s="14">
        <f t="shared" si="0"/>
        <v>0</v>
      </c>
      <c r="E14" s="14">
        <f t="shared" si="1"/>
        <v>0</v>
      </c>
      <c r="F14" s="14">
        <f t="shared" si="2"/>
        <v>0</v>
      </c>
    </row>
    <row r="15" spans="1:8" ht="15.75">
      <c r="A15" s="5">
        <v>12</v>
      </c>
      <c r="B15" s="13">
        <v>3100000</v>
      </c>
      <c r="C15" s="13"/>
      <c r="D15" s="14">
        <f t="shared" si="0"/>
        <v>0</v>
      </c>
      <c r="E15" s="14">
        <f t="shared" si="1"/>
        <v>0</v>
      </c>
      <c r="F15" s="14">
        <f t="shared" si="2"/>
        <v>0</v>
      </c>
    </row>
    <row r="16" spans="1:8" ht="15.75">
      <c r="A16" s="6"/>
      <c r="B16" s="4" t="s">
        <v>3</v>
      </c>
      <c r="C16" s="12"/>
      <c r="D16" s="12">
        <f>SUM(D4:D15)</f>
        <v>0</v>
      </c>
      <c r="E16" s="12">
        <f t="shared" ref="E16:F16" si="3">SUM(E4:E15)</f>
        <v>0</v>
      </c>
      <c r="F16" s="12">
        <f t="shared" si="3"/>
        <v>0</v>
      </c>
      <c r="G16" s="2"/>
    </row>
    <row r="17" spans="1:9" ht="14.45" customHeight="1">
      <c r="A17" s="21" t="s">
        <v>9</v>
      </c>
      <c r="B17" s="21"/>
      <c r="C17" s="21"/>
      <c r="D17" s="21"/>
      <c r="E17" s="21"/>
      <c r="F17" s="21"/>
      <c r="G17" s="8"/>
      <c r="H17" s="8"/>
      <c r="I17" s="8"/>
    </row>
    <row r="18" spans="1:9" ht="22.5" customHeight="1">
      <c r="A18" s="22"/>
      <c r="B18" s="22"/>
      <c r="C18" s="22"/>
      <c r="D18" s="22"/>
      <c r="E18" s="22"/>
      <c r="F18" s="22"/>
      <c r="G18" s="8"/>
      <c r="H18" s="8"/>
      <c r="I18" s="8"/>
    </row>
    <row r="19" spans="1:9" ht="15.75">
      <c r="A19" s="1"/>
      <c r="D19" s="23" t="s">
        <v>12</v>
      </c>
      <c r="E19" s="23"/>
      <c r="F19" s="23"/>
    </row>
    <row r="20" spans="1:9">
      <c r="A20" s="24" t="s">
        <v>10</v>
      </c>
      <c r="B20" s="24"/>
      <c r="C20" s="11"/>
      <c r="D20" s="25" t="s">
        <v>4</v>
      </c>
      <c r="E20" s="25"/>
      <c r="F20" s="25"/>
    </row>
    <row r="21" spans="1:9">
      <c r="A21" s="28"/>
      <c r="B21" s="28"/>
      <c r="C21" s="10"/>
      <c r="D21" s="10"/>
      <c r="F21" s="3"/>
    </row>
    <row r="25" spans="1:9">
      <c r="D25" s="35"/>
      <c r="E25" s="35"/>
      <c r="F25" s="35"/>
    </row>
    <row r="27" spans="1:9" ht="27" customHeight="1">
      <c r="A27" s="34" t="str">
        <f>+A1</f>
        <v>CÔNG TY TNHH MTV XỔ SỐ 
KIẾN THIẾT AN GIANG</v>
      </c>
      <c r="B27" s="34"/>
      <c r="C27" s="29" t="str">
        <f>+C1</f>
        <v>BẢNG KÊ VÉ TRÚNG</v>
      </c>
      <c r="D27" s="29"/>
      <c r="E27" s="29"/>
      <c r="F27" s="29"/>
    </row>
    <row r="28" spans="1:9" ht="24" customHeight="1">
      <c r="A28" s="30" t="str">
        <f>+A2</f>
        <v xml:space="preserve">Họ tên Đại lý:  </v>
      </c>
      <c r="B28" s="30"/>
      <c r="C28" s="30"/>
      <c r="D28" s="30"/>
      <c r="E28" s="30"/>
      <c r="F28" s="30"/>
    </row>
    <row r="29" spans="1:9" ht="18.75" customHeight="1">
      <c r="A29" s="17" t="str">
        <f>+A3</f>
        <v>STT</v>
      </c>
      <c r="B29" s="17" t="str">
        <f t="shared" ref="B29:F29" si="4">+B3</f>
        <v>GIẢI TRÚNG</v>
      </c>
      <c r="C29" s="17" t="str">
        <f t="shared" si="4"/>
        <v>SỐ LƯỢNG</v>
      </c>
      <c r="D29" s="17" t="str">
        <f t="shared" si="4"/>
        <v>THÀNH TIỀN</v>
      </c>
      <c r="E29" s="17" t="str">
        <f t="shared" si="4"/>
        <v>THUẾ TNCN</v>
      </c>
      <c r="F29" s="17" t="str">
        <f t="shared" si="4"/>
        <v>TIỀN SAU THUẾ</v>
      </c>
    </row>
    <row r="30" spans="1:9" ht="15.75">
      <c r="A30" s="5">
        <f>+A4</f>
        <v>1</v>
      </c>
      <c r="B30" s="14">
        <f>+B4</f>
        <v>100000</v>
      </c>
      <c r="C30" s="14" t="str">
        <f>IF(+C4=0,"",C4)</f>
        <v/>
      </c>
      <c r="D30" s="14" t="str">
        <f t="shared" ref="D30:F30" si="5">IF(+D4=0,"",D4)</f>
        <v/>
      </c>
      <c r="E30" s="14" t="str">
        <f t="shared" si="5"/>
        <v/>
      </c>
      <c r="F30" s="14" t="str">
        <f t="shared" si="5"/>
        <v/>
      </c>
    </row>
    <row r="31" spans="1:9" ht="15.75">
      <c r="A31" s="5">
        <f t="shared" ref="A31:A41" si="6">+A5</f>
        <v>2</v>
      </c>
      <c r="B31" s="14">
        <f t="shared" ref="B31:B41" si="7">+B5</f>
        <v>200000</v>
      </c>
      <c r="C31" s="14" t="str">
        <f t="shared" ref="C31:F41" si="8">IF(+C5=0,"",C5)</f>
        <v/>
      </c>
      <c r="D31" s="14" t="str">
        <f t="shared" si="8"/>
        <v/>
      </c>
      <c r="E31" s="14" t="str">
        <f t="shared" si="8"/>
        <v/>
      </c>
      <c r="F31" s="14" t="str">
        <f t="shared" si="8"/>
        <v/>
      </c>
    </row>
    <row r="32" spans="1:9" ht="15.75">
      <c r="A32" s="5">
        <f t="shared" si="6"/>
        <v>3</v>
      </c>
      <c r="B32" s="14">
        <f t="shared" si="7"/>
        <v>400000</v>
      </c>
      <c r="C32" s="14" t="str">
        <f t="shared" si="8"/>
        <v/>
      </c>
      <c r="D32" s="14" t="str">
        <f t="shared" si="8"/>
        <v/>
      </c>
      <c r="E32" s="14" t="str">
        <f t="shared" si="8"/>
        <v/>
      </c>
      <c r="F32" s="14" t="str">
        <f t="shared" si="8"/>
        <v/>
      </c>
    </row>
    <row r="33" spans="1:6" ht="15.75">
      <c r="A33" s="5">
        <f t="shared" si="6"/>
        <v>4</v>
      </c>
      <c r="B33" s="14">
        <f t="shared" si="7"/>
        <v>1000000</v>
      </c>
      <c r="C33" s="14" t="str">
        <f t="shared" si="8"/>
        <v/>
      </c>
      <c r="D33" s="14" t="str">
        <f t="shared" si="8"/>
        <v/>
      </c>
      <c r="E33" s="14" t="str">
        <f t="shared" si="8"/>
        <v/>
      </c>
      <c r="F33" s="14" t="str">
        <f t="shared" si="8"/>
        <v/>
      </c>
    </row>
    <row r="34" spans="1:6" ht="15.75">
      <c r="A34" s="5">
        <f t="shared" si="6"/>
        <v>5</v>
      </c>
      <c r="B34" s="14">
        <f t="shared" si="7"/>
        <v>3000000</v>
      </c>
      <c r="C34" s="14" t="str">
        <f t="shared" si="8"/>
        <v/>
      </c>
      <c r="D34" s="14" t="str">
        <f t="shared" si="8"/>
        <v/>
      </c>
      <c r="E34" s="14" t="str">
        <f t="shared" si="8"/>
        <v/>
      </c>
      <c r="F34" s="14" t="str">
        <f t="shared" si="8"/>
        <v/>
      </c>
    </row>
    <row r="35" spans="1:6" ht="15.75">
      <c r="A35" s="5">
        <f t="shared" si="6"/>
        <v>6</v>
      </c>
      <c r="B35" s="14">
        <f t="shared" si="7"/>
        <v>6000000</v>
      </c>
      <c r="C35" s="14" t="str">
        <f t="shared" si="8"/>
        <v/>
      </c>
      <c r="D35" s="14" t="str">
        <f t="shared" si="8"/>
        <v/>
      </c>
      <c r="E35" s="14" t="str">
        <f t="shared" si="8"/>
        <v/>
      </c>
      <c r="F35" s="14" t="str">
        <f t="shared" si="8"/>
        <v/>
      </c>
    </row>
    <row r="36" spans="1:6" ht="15.75">
      <c r="A36" s="5">
        <f t="shared" si="6"/>
        <v>7</v>
      </c>
      <c r="B36" s="14">
        <f t="shared" si="7"/>
        <v>10000000</v>
      </c>
      <c r="C36" s="14" t="str">
        <f t="shared" si="8"/>
        <v/>
      </c>
      <c r="D36" s="14" t="str">
        <f t="shared" si="8"/>
        <v/>
      </c>
      <c r="E36" s="14" t="str">
        <f t="shared" si="8"/>
        <v/>
      </c>
      <c r="F36" s="14" t="str">
        <f t="shared" si="8"/>
        <v/>
      </c>
    </row>
    <row r="37" spans="1:6" ht="15.75">
      <c r="A37" s="5">
        <f t="shared" si="6"/>
        <v>8</v>
      </c>
      <c r="B37" s="14">
        <f t="shared" si="7"/>
        <v>15000000</v>
      </c>
      <c r="C37" s="14" t="str">
        <f t="shared" si="8"/>
        <v/>
      </c>
      <c r="D37" s="14" t="str">
        <f t="shared" si="8"/>
        <v/>
      </c>
      <c r="E37" s="14" t="str">
        <f t="shared" si="8"/>
        <v/>
      </c>
      <c r="F37" s="14" t="str">
        <f t="shared" si="8"/>
        <v/>
      </c>
    </row>
    <row r="38" spans="1:6" ht="15.75">
      <c r="A38" s="5">
        <f t="shared" si="6"/>
        <v>9</v>
      </c>
      <c r="B38" s="14">
        <f t="shared" si="7"/>
        <v>30000000</v>
      </c>
      <c r="C38" s="14" t="str">
        <f t="shared" si="8"/>
        <v/>
      </c>
      <c r="D38" s="14" t="str">
        <f t="shared" si="8"/>
        <v/>
      </c>
      <c r="E38" s="14" t="str">
        <f t="shared" si="8"/>
        <v/>
      </c>
      <c r="F38" s="14" t="str">
        <f t="shared" si="8"/>
        <v/>
      </c>
    </row>
    <row r="39" spans="1:6" ht="15.75">
      <c r="A39" s="5">
        <f t="shared" si="6"/>
        <v>10</v>
      </c>
      <c r="B39" s="14">
        <f t="shared" si="7"/>
        <v>50000000</v>
      </c>
      <c r="C39" s="14" t="str">
        <f t="shared" si="8"/>
        <v/>
      </c>
      <c r="D39" s="14" t="str">
        <f t="shared" si="8"/>
        <v/>
      </c>
      <c r="E39" s="14" t="str">
        <f t="shared" si="8"/>
        <v/>
      </c>
      <c r="F39" s="14" t="str">
        <f t="shared" si="8"/>
        <v/>
      </c>
    </row>
    <row r="40" spans="1:6" ht="15.75">
      <c r="A40" s="5">
        <f t="shared" si="6"/>
        <v>11</v>
      </c>
      <c r="B40" s="14">
        <f t="shared" si="7"/>
        <v>2000000000</v>
      </c>
      <c r="C40" s="14" t="str">
        <f t="shared" si="8"/>
        <v/>
      </c>
      <c r="D40" s="14" t="str">
        <f t="shared" si="8"/>
        <v/>
      </c>
      <c r="E40" s="14" t="str">
        <f t="shared" si="8"/>
        <v/>
      </c>
      <c r="F40" s="14" t="str">
        <f t="shared" si="8"/>
        <v/>
      </c>
    </row>
    <row r="41" spans="1:6" ht="15.75">
      <c r="A41" s="5">
        <f t="shared" si="6"/>
        <v>12</v>
      </c>
      <c r="B41" s="14">
        <f t="shared" si="7"/>
        <v>3100000</v>
      </c>
      <c r="C41" s="14" t="str">
        <f t="shared" si="8"/>
        <v/>
      </c>
      <c r="D41" s="14" t="str">
        <f t="shared" si="8"/>
        <v/>
      </c>
      <c r="E41" s="14" t="str">
        <f t="shared" si="8"/>
        <v/>
      </c>
      <c r="F41" s="14" t="str">
        <f t="shared" si="8"/>
        <v/>
      </c>
    </row>
    <row r="42" spans="1:6" ht="15.75">
      <c r="A42" s="6"/>
      <c r="B42" s="4" t="s">
        <v>3</v>
      </c>
      <c r="C42" s="15"/>
      <c r="D42" s="15" t="str">
        <f t="shared" ref="D42:F42" si="9">IF(+D16=0,"",D16)</f>
        <v/>
      </c>
      <c r="E42" s="15" t="str">
        <f t="shared" si="9"/>
        <v/>
      </c>
      <c r="F42" s="15" t="str">
        <f t="shared" si="9"/>
        <v/>
      </c>
    </row>
    <row r="43" spans="1:6">
      <c r="A43" s="21" t="str">
        <f>+A17</f>
        <v>- Tôi cam kết và chịu trách nhiệm với Công ty về việc đã chi trả thưởng cho khách hàng trúng thưởng theo ủy quyền đối với số lượng vé trúng nêu trên.</v>
      </c>
      <c r="B43" s="31"/>
      <c r="C43" s="31"/>
      <c r="D43" s="31"/>
      <c r="E43" s="31"/>
      <c r="F43" s="31"/>
    </row>
    <row r="44" spans="1:6" ht="20.25" customHeight="1">
      <c r="A44" s="32"/>
      <c r="B44" s="32"/>
      <c r="C44" s="32"/>
      <c r="D44" s="32"/>
      <c r="E44" s="32"/>
      <c r="F44" s="32"/>
    </row>
    <row r="45" spans="1:6" ht="15.75">
      <c r="A45" s="1"/>
      <c r="D45" s="33" t="str">
        <f>+D19</f>
        <v>Ngày     tháng     năm 2025</v>
      </c>
      <c r="E45" s="33"/>
      <c r="F45" s="33"/>
    </row>
    <row r="46" spans="1:6">
      <c r="A46" s="26" t="str">
        <f>+A20</f>
        <v>XÁC NHẬN TT-KQ</v>
      </c>
      <c r="B46" s="26"/>
      <c r="C46" s="9"/>
      <c r="D46" s="27" t="str">
        <f>+D20</f>
        <v>ĐẠI LÝ</v>
      </c>
      <c r="E46" s="27"/>
      <c r="F46" s="27"/>
    </row>
    <row r="47" spans="1:6">
      <c r="A47" s="27"/>
      <c r="B47" s="27"/>
      <c r="C47" s="9"/>
      <c r="D47" s="16"/>
      <c r="E47" s="16"/>
      <c r="F47" s="16"/>
    </row>
    <row r="51" spans="4:6">
      <c r="D51" s="19">
        <f>+D25</f>
        <v>0</v>
      </c>
      <c r="E51" s="19"/>
      <c r="F51" s="19"/>
    </row>
  </sheetData>
  <sheetProtection algorithmName="SHA-512" hashValue="bTxkghbqgBQ9fkOotu50YCy+Ei1r7OJUvarF6zHSWzY+DlnzbtKB4wPgXt+KVj1BvJcx+REY+FWdk+RHHbrcoQ==" saltValue="uIIMcQ2Gy3rzKpHRY36S5g==" spinCount="100000" sheet="1" objects="1" scenarios="1"/>
  <mergeCells count="18">
    <mergeCell ref="A1:B1"/>
    <mergeCell ref="A27:B27"/>
    <mergeCell ref="C1:F1"/>
    <mergeCell ref="D25:F25"/>
    <mergeCell ref="D51:F51"/>
    <mergeCell ref="A2:F2"/>
    <mergeCell ref="A17:F18"/>
    <mergeCell ref="D19:F19"/>
    <mergeCell ref="A20:B20"/>
    <mergeCell ref="D20:F20"/>
    <mergeCell ref="A46:B46"/>
    <mergeCell ref="D46:F46"/>
    <mergeCell ref="A47:B47"/>
    <mergeCell ref="A21:B21"/>
    <mergeCell ref="C27:F27"/>
    <mergeCell ref="A28:F28"/>
    <mergeCell ref="A43:F44"/>
    <mergeCell ref="D45:F45"/>
  </mergeCells>
  <pageMargins left="0.35433070866141736" right="0.11811023622047245" top="0.11811023622047245" bottom="0" header="3.937007874015748E-2" footer="0"/>
  <pageSetup paperSize="11" orientation="landscape" r:id="rId1"/>
  <ignoredErrors>
    <ignoredError sqref="C30:C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 THUONG</dc:creator>
  <cp:lastModifiedBy>NGUOI SU DUNG</cp:lastModifiedBy>
  <cp:lastPrinted>2025-01-06T00:59:15Z</cp:lastPrinted>
  <dcterms:created xsi:type="dcterms:W3CDTF">2015-06-05T18:17:20Z</dcterms:created>
  <dcterms:modified xsi:type="dcterms:W3CDTF">2025-01-09T03:12:35Z</dcterms:modified>
</cp:coreProperties>
</file>